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540" activeTab="0"/>
  </bookViews>
  <sheets>
    <sheet name="Píchairt 2011" sheetId="1" r:id="rId1"/>
    <sheet name="Sonraí 2011 " sheetId="2" r:id="rId2"/>
    <sheet name="Sonraí 2008" sheetId="3" r:id="rId3"/>
    <sheet name="Sonraí 1990" sheetId="4" r:id="rId4"/>
    <sheet name="Sonraí 1973" sheetId="5" r:id="rId5"/>
  </sheets>
  <definedNames/>
  <calcPr fullCalcOnLoad="1"/>
</workbook>
</file>

<file path=xl/sharedStrings.xml><?xml version="1.0" encoding="utf-8"?>
<sst xmlns="http://schemas.openxmlformats.org/spreadsheetml/2006/main" count="105" uniqueCount="105">
  <si>
    <t>Oideachas</t>
  </si>
  <si>
    <t>Cosaint</t>
  </si>
  <si>
    <t>Céatadán</t>
  </si>
  <si>
    <t>Tithíocht</t>
  </si>
  <si>
    <t>Sláinte</t>
  </si>
  <si>
    <t>Leas agus Slándáil Shóisialach</t>
  </si>
  <si>
    <t>Seirbhísí Eile Pobail agus Sóisialta</t>
  </si>
  <si>
    <t>Talmhaíocht, Foraoiseacht agus Iascaireacht</t>
  </si>
  <si>
    <t>Mianadóireacht, Déantúsaíocht agus Tógáil</t>
  </si>
  <si>
    <t>Iompar agus Cumarsáid</t>
  </si>
  <si>
    <t>Fiachas Poiblí</t>
  </si>
  <si>
    <t>€Milliún</t>
  </si>
  <si>
    <t>Caiteachas Rialtais, 1990</t>
  </si>
  <si>
    <t>Catagóir an Chaiteachais</t>
  </si>
  <si>
    <t>Caiteachas Rialtais Iomlán</t>
  </si>
  <si>
    <t>Caiteachas Rialtais, 2008</t>
  </si>
  <si>
    <t>Caiteachas Rialtais, 1973</t>
  </si>
  <si>
    <t>Foinse: An Phríomh-Oifig Staidrimh</t>
  </si>
  <si>
    <t>Táblaí Ioncaim agus Caiteachais Náisiúnta</t>
  </si>
  <si>
    <t>€Billiún</t>
  </si>
  <si>
    <t>ar nós seirbhísí oibre, tráchtála, leictreachais, gáis agus uisce, meitéareolaíochta, suirbhéireacht ordanáis, etc.,</t>
  </si>
  <si>
    <t>mar aon le lár-riar na Ranna ábhartha.</t>
  </si>
  <si>
    <t>Seirbhísí Eile*</t>
  </si>
  <si>
    <t>Seirbhísí Eile: Comh-iomlán na ‘Seirbhísí Ginearálta Eile Rialtais’</t>
  </si>
  <si>
    <t>agus ‘Seirbhísí Geilleagracha Eile’, arna míniú mar seo a leanas:</t>
  </si>
  <si>
    <r>
      <rPr>
        <b/>
        <sz val="12"/>
        <rFont val="Comic Sans MS"/>
        <family val="4"/>
      </rPr>
      <t>Seirbhísí Geilleagracha Eile:</t>
    </r>
    <r>
      <rPr>
        <sz val="12"/>
        <rFont val="Comic Sans MS"/>
        <family val="4"/>
      </rPr>
      <t xml:space="preserve"> Soláthar, riar agus cothabháil na seirbhísí geilleagracha eile,</t>
    </r>
  </si>
  <si>
    <t>reachtas, na breithiúna, ord poiblí agus sábháilteacht agus gnóthaí eachtracha. Tá seirbhísí ginearálta eile san áireamh nach</t>
  </si>
  <si>
    <t>mbaineann go sonrach le cuspóir amháin</t>
  </si>
  <si>
    <r>
      <rPr>
        <b/>
        <sz val="12"/>
        <rFont val="Comic Sans MS"/>
        <family val="4"/>
      </rPr>
      <t xml:space="preserve">Seirbhísí Ginearálta Eile Rialtais: </t>
    </r>
    <r>
      <rPr>
        <sz val="12"/>
        <rFont val="Comic Sans MS"/>
        <family val="4"/>
      </rPr>
      <t>Seirbhísí ginearálta an rialtais a bhaineann le hairgeadas,</t>
    </r>
  </si>
  <si>
    <t>‘Seirbhísí Geilleagracha Eile’ agus roinnt deontas an rialtais áitiúil arna neamh-leithdháileadh de réir feidhme:</t>
  </si>
  <si>
    <r>
      <rPr>
        <b/>
        <sz val="12"/>
        <rFont val="Comic Sans MS"/>
        <family val="4"/>
      </rPr>
      <t xml:space="preserve">Seirbhísí Eile: </t>
    </r>
    <r>
      <rPr>
        <sz val="12"/>
        <rFont val="Comic Sans MS"/>
        <family val="4"/>
      </rPr>
      <t>Comh-iomlán na ‘Seirbhísí Eile Rialtas Láir’,</t>
    </r>
  </si>
  <si>
    <r>
      <rPr>
        <b/>
        <sz val="12"/>
        <rFont val="Comic Sans MS"/>
        <family val="4"/>
      </rPr>
      <t xml:space="preserve">Seirbhísí Eile Rialtas Láir: </t>
    </r>
    <r>
      <rPr>
        <sz val="12"/>
        <rFont val="Comic Sans MS"/>
        <family val="4"/>
      </rPr>
      <t>Seirbhísí ginearálta an rialtais a bhaineann le hairgeadas,</t>
    </r>
  </si>
  <si>
    <t>Caiteachas Rialtais na hÉireann, 2011</t>
  </si>
  <si>
    <t>Caiteachas Rialtais na hÉireann, 2011</t>
  </si>
  <si>
    <t>Catagóir an Chaiteachais</t>
  </si>
  <si>
    <t>€Billiún</t>
  </si>
  <si>
    <t>Céatadán</t>
  </si>
  <si>
    <t>Cosaint</t>
  </si>
  <si>
    <t>Oideachas</t>
  </si>
  <si>
    <t>Sláinte</t>
  </si>
  <si>
    <t>Leas agus Slándáil Shóisialach</t>
  </si>
  <si>
    <t>Tithíocht</t>
  </si>
  <si>
    <t>Seirbhísí Eile Pobail agus Sóisialta</t>
  </si>
  <si>
    <t>Talmhaíocht, Foraoiseacht agus Iascaireacht</t>
  </si>
  <si>
    <t>Seirbhísí Eile*</t>
  </si>
  <si>
    <t>Mianadóireacht, Déantúsaíocht agus Tógáil</t>
  </si>
  <si>
    <t>Iompar agus Cumarsáid</t>
  </si>
  <si>
    <t>Fiachas Poiblí</t>
  </si>
  <si>
    <t>Caiteachas Rialtais Iomlán</t>
  </si>
  <si>
    <t>Foinse: An Phríomh-Oifig Staidrimh</t>
  </si>
  <si>
    <t>Táblaí Ioncaim agus Caiteachais Náisiúnta</t>
  </si>
  <si>
    <r>
      <rPr>
        <b/>
        <sz val="12"/>
        <rFont val="Comic Sans MS"/>
        <family val="4"/>
      </rPr>
      <t xml:space="preserve">Seirbhísí Eile: </t>
    </r>
    <r>
      <rPr>
        <sz val="12"/>
        <rFont val="Comic Sans MS"/>
        <family val="4"/>
      </rPr>
      <t>Comh-iomlán na ‘Seirbhísí Eile Rialtas Láir’,</t>
    </r>
  </si>
  <si>
    <t>‘Seirbhísí Geilleagracha Eile’ agus roinnt deontas an rialtais áitiúil arna neamh-leithdháileadh de réir feidhme:</t>
  </si>
  <si>
    <r>
      <rPr>
        <b/>
        <sz val="12"/>
        <rFont val="Comic Sans MS"/>
        <family val="4"/>
      </rPr>
      <t xml:space="preserve">Seirbhísí Eile Rialtas Láir: </t>
    </r>
    <r>
      <rPr>
        <sz val="12"/>
        <rFont val="Comic Sans MS"/>
        <family val="4"/>
      </rPr>
      <t>Seirbhísí ginearálta an rialtais a bhaineann le hairgeadas,</t>
    </r>
  </si>
  <si>
    <t>reachtas, na breithiúna, ord poiblí agus sábháilteacht agus gnóthaí eachtracha. Tá seirbhísí ginearálta eile san áireamh nach</t>
  </si>
  <si>
    <t>mbaineann go sonrach le cuspóir amháin</t>
  </si>
  <si>
    <r>
      <rPr>
        <b/>
        <sz val="12"/>
        <rFont val="Comic Sans MS"/>
        <family val="4"/>
      </rPr>
      <t>Seirbhísí Geilleagracha Eile:</t>
    </r>
    <r>
      <rPr>
        <sz val="12"/>
        <rFont val="Comic Sans MS"/>
        <family val="4"/>
      </rPr>
      <t xml:space="preserve"> Soláthar, riar agus cothabháil na seirbhísí geilleagracha eile,</t>
    </r>
  </si>
  <si>
    <t>ar nós seirbhísí oibre, tráchtála, leictreachais, gáis agus uisce, meitéareolaíochta, suirbhéireacht ordanáis, etc.,</t>
  </si>
  <si>
    <t>mar aon le lár-riar na Ranna ábhartha.</t>
  </si>
  <si>
    <t>Catagóir an Chaiteachais</t>
  </si>
  <si>
    <t>Céatadán</t>
  </si>
  <si>
    <t>Cosaint</t>
  </si>
  <si>
    <t>Oideachas</t>
  </si>
  <si>
    <t>Sláinte</t>
  </si>
  <si>
    <t>Leas agus Slándáil Shóisialach</t>
  </si>
  <si>
    <t>Tithíocht</t>
  </si>
  <si>
    <t>Seirbhísí Eile Pobail agus Sóisialta</t>
  </si>
  <si>
    <t>Talmhaíocht, Foraoiseacht agus Iascaireacht</t>
  </si>
  <si>
    <t>Seirbhísí Eile*</t>
  </si>
  <si>
    <t>Mianadóireacht, Déantúsaíocht agus Tógáil</t>
  </si>
  <si>
    <t>Iompar agus Cumarsáid</t>
  </si>
  <si>
    <t>Fiachas Poiblí</t>
  </si>
  <si>
    <t>Caiteachas Rialtais Iomlán</t>
  </si>
  <si>
    <t>Foinse: An Phríomh-Oifig Staidrimh</t>
  </si>
  <si>
    <t>Táblaí Ioncaim agus Caiteachais Náisiúnta</t>
  </si>
  <si>
    <t>reachtas, na breithiúna, ord poiblí agus sábháilteacht agus gnóthaí eachtracha. Tá seirbhísí ginearálta eile san áireamh nach</t>
  </si>
  <si>
    <t>mbaineann go sonrach le cuspóir amháin</t>
  </si>
  <si>
    <r>
      <rPr>
        <b/>
        <sz val="12"/>
        <rFont val="Comic Sans MS"/>
        <family val="4"/>
      </rPr>
      <t>Seirbhísí Geilleagracha Eile:</t>
    </r>
    <r>
      <rPr>
        <sz val="12"/>
        <rFont val="Comic Sans MS"/>
        <family val="4"/>
      </rPr>
      <t xml:space="preserve"> Soláthar, riar agus cothabháil na seirbhísí geilleagracha eile,</t>
    </r>
  </si>
  <si>
    <t>ar nós seirbhísí oibre, tráchtála, leictreachais, gáis agus uisce, meitéareolaíochta, suirbhéireacht ordanáis, etc.,</t>
  </si>
  <si>
    <t>mar aon le lár-riar na Ranna ábhartha.</t>
  </si>
  <si>
    <t>Catagóir an Chaiteachais</t>
  </si>
  <si>
    <t>€Milliún</t>
  </si>
  <si>
    <t>Céatadán</t>
  </si>
  <si>
    <t>Cosaint</t>
  </si>
  <si>
    <t>Oideachas</t>
  </si>
  <si>
    <t>Sláinte</t>
  </si>
  <si>
    <t>Leas agus Slándáil Shóisialach</t>
  </si>
  <si>
    <t>Tithíocht</t>
  </si>
  <si>
    <t>Seirbhísí Eile Pobail agus Sóisialta</t>
  </si>
  <si>
    <t>Talmhaíocht, Foraoiseacht agus Iascaireacht</t>
  </si>
  <si>
    <t>Seirbhísí Eile*</t>
  </si>
  <si>
    <t>Mianadóireacht, Déantúsaíocht agus Tógáil</t>
  </si>
  <si>
    <t>Iompar agus Cumarsáid</t>
  </si>
  <si>
    <t>Fiachas Poiblí</t>
  </si>
  <si>
    <t>Caiteachas Rialtais Iomlán</t>
  </si>
  <si>
    <t>Foinse: An Phríomh-Oifig Staidrimh</t>
  </si>
  <si>
    <t>Táblaí Ioncaim agus Caiteachais Náisiúnta</t>
  </si>
  <si>
    <t>Seirbhísí Eile: Comh-iomlán na ‘Seirbhísí Ginearálta Eile Rialtais’</t>
  </si>
  <si>
    <t>agus ‘Seirbhísí Geilleagracha Eile’, arna míniú mar seo a leanas:</t>
  </si>
  <si>
    <r>
      <rPr>
        <b/>
        <sz val="12"/>
        <rFont val="Comic Sans MS"/>
        <family val="4"/>
      </rPr>
      <t xml:space="preserve">Seirbhísí Ginearálta Eile Rialtais: </t>
    </r>
    <r>
      <rPr>
        <sz val="12"/>
        <rFont val="Comic Sans MS"/>
        <family val="4"/>
      </rPr>
      <t>Seirbhísí ginearálta an rialtais a bhaineann le hairgeadas,</t>
    </r>
  </si>
  <si>
    <t>reachtas, na breithiúna, ord poiblí agus sábháilteacht agus gnóthaí eachtracha. Tá seirbhísí ginearálta eile san áireamh nach</t>
  </si>
  <si>
    <t>mbaineann go sonrach le cuspóir amháin</t>
  </si>
  <si>
    <r>
      <rPr>
        <b/>
        <sz val="12"/>
        <rFont val="Comic Sans MS"/>
        <family val="4"/>
      </rPr>
      <t>Seirbhísí Geilleagracha Eile:</t>
    </r>
    <r>
      <rPr>
        <sz val="12"/>
        <rFont val="Comic Sans MS"/>
        <family val="4"/>
      </rPr>
      <t xml:space="preserve"> Soláthar, riar agus cothabháil na seirbhísí geilleagracha eile,</t>
    </r>
  </si>
  <si>
    <t>ar nós seirbhísí oibre, tráchtála, leictreachais, gáis agus uisce, meitéareolaíochta, suirbhéireacht ordanáis, etc.,</t>
  </si>
  <si>
    <t>mar aon le lár-riar na Ranna ábhartha.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</si>
</sst>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Comic Sans MS"/>
      <family val="4"/>
    </font>
    <font>
      <b/>
      <sz val="12"/>
      <name val="Comic Sans MS"/>
      <family val="4"/>
    </font>
    <font>
      <i/>
      <sz val="12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2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"/>
          <c:y val="0.086"/>
          <c:w val="0.49275"/>
          <c:h val="0.823"/>
        </c:manualLayout>
      </c:layout>
      <c:pieChart>
        <c:varyColors val="1"/>
        <c:ser>
          <c:idx val="0"/>
          <c:order val="0"/>
          <c:tx>
            <c:strRef>
              <c:f>'Sonraí 2011 '!$B$1:$B$2</c:f>
              <c:strCache>
                <c:ptCount val="1"/>
                <c:pt idx="0">
                  <c:v>Caiteachas Rialtais na hÉireann, 2011 €Billiún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Oideachas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Mianadóireacht, Déantúsaíocht agus Tógáil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Talmhaíocht, Foraoiseacht agus Iascaireacht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Sláinte
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Cosaint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Tithíocht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Fiachas Poiblí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Iompar agus Cumarsáid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Leas agus Slándáil Shóisialach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Seirbhísí Eile Pobail agus Sóisialta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Seirbhísí Eile
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'Sonraí 2011 '!$A$3:$A$13</c:f>
              <c:strCache>
                <c:ptCount val="11"/>
                <c:pt idx="0">
                  <c:v>Oideachas</c:v>
                </c:pt>
                <c:pt idx="1">
                  <c:v>Mianadóireacht, Déantúsaíocht agus Tógáil</c:v>
                </c:pt>
                <c:pt idx="2">
                  <c:v>Talmhaíocht, Foraoiseacht agus Iascaireacht</c:v>
                </c:pt>
                <c:pt idx="3">
                  <c:v>Sláinte</c:v>
                </c:pt>
                <c:pt idx="4">
                  <c:v>Cosaint</c:v>
                </c:pt>
                <c:pt idx="5">
                  <c:v>Tithíocht</c:v>
                </c:pt>
                <c:pt idx="6">
                  <c:v>Fiachas Poiblí</c:v>
                </c:pt>
                <c:pt idx="7">
                  <c:v>Iompar agus Cumarsáid</c:v>
                </c:pt>
                <c:pt idx="8">
                  <c:v>Leas agus Slándáil Shóisialach</c:v>
                </c:pt>
                <c:pt idx="9">
                  <c:v>Seirbhísí Eile Pobail agus Sóisialta</c:v>
                </c:pt>
                <c:pt idx="10">
                  <c:v>Seirbhísí Eile*</c:v>
                </c:pt>
              </c:strCache>
            </c:strRef>
          </c:cat>
          <c:val>
            <c:numRef>
              <c:f>'Sonraí 2011 '!$B$3:$B$13</c:f>
              <c:numCache>
                <c:ptCount val="11"/>
                <c:pt idx="0">
                  <c:v>8.583</c:v>
                </c:pt>
                <c:pt idx="1">
                  <c:v>0.854</c:v>
                </c:pt>
                <c:pt idx="2">
                  <c:v>2.124</c:v>
                </c:pt>
                <c:pt idx="3">
                  <c:v>13.109</c:v>
                </c:pt>
                <c:pt idx="4">
                  <c:v>0.925</c:v>
                </c:pt>
                <c:pt idx="5">
                  <c:v>0.649</c:v>
                </c:pt>
                <c:pt idx="6">
                  <c:v>5.806</c:v>
                </c:pt>
                <c:pt idx="7">
                  <c:v>2.695</c:v>
                </c:pt>
                <c:pt idx="8">
                  <c:v>21.619</c:v>
                </c:pt>
                <c:pt idx="9">
                  <c:v>0.912</c:v>
                </c:pt>
                <c:pt idx="10">
                  <c:v>12.939</c:v>
                </c:pt>
              </c:numCache>
            </c:numRef>
          </c:val>
        </c:ser>
        <c:ser>
          <c:idx val="1"/>
          <c:order val="1"/>
          <c:tx>
            <c:strRef>
              <c:f>'Sonraí 2011 '!$C$1:$C$2</c:f>
              <c:strCache>
                <c:ptCount val="1"/>
                <c:pt idx="0">
                  <c:v>Caiteachas Rialtais na hÉireann, 2011 Céatadán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'Sonraí 2011 '!$A$3:$A$13</c:f>
              <c:strCache>
                <c:ptCount val="11"/>
                <c:pt idx="0">
                  <c:v>Oideachas</c:v>
                </c:pt>
                <c:pt idx="1">
                  <c:v>Mianadóireacht, Déantúsaíocht agus Tógáil</c:v>
                </c:pt>
                <c:pt idx="2">
                  <c:v>Talmhaíocht, Foraoiseacht agus Iascaireacht</c:v>
                </c:pt>
                <c:pt idx="3">
                  <c:v>Sláinte</c:v>
                </c:pt>
                <c:pt idx="4">
                  <c:v>Cosaint</c:v>
                </c:pt>
                <c:pt idx="5">
                  <c:v>Tithíocht</c:v>
                </c:pt>
                <c:pt idx="6">
                  <c:v>Fiachas Poiblí</c:v>
                </c:pt>
                <c:pt idx="7">
                  <c:v>Iompar agus Cumarsáid</c:v>
                </c:pt>
                <c:pt idx="8">
                  <c:v>Leas agus Slándáil Shóisialach</c:v>
                </c:pt>
                <c:pt idx="9">
                  <c:v>Seirbhísí Eile Pobail agus Sóisialta</c:v>
                </c:pt>
                <c:pt idx="10">
                  <c:v>Seirbhísí Eile*</c:v>
                </c:pt>
              </c:strCache>
            </c:strRef>
          </c:cat>
          <c:val>
            <c:numRef>
              <c:f>'Sonraí 2011 '!$C$3:$C$13</c:f>
              <c:numCache>
                <c:ptCount val="11"/>
                <c:pt idx="0">
                  <c:v>12.223883785515916</c:v>
                </c:pt>
                <c:pt idx="1">
                  <c:v>1.216264330983408</c:v>
                </c:pt>
                <c:pt idx="2">
                  <c:v>3.024994659260842</c:v>
                </c:pt>
                <c:pt idx="3">
                  <c:v>18.669799900306202</c:v>
                </c:pt>
                <c:pt idx="4">
                  <c:v>1.3173823257138788</c:v>
                </c:pt>
                <c:pt idx="5">
                  <c:v>0.9243039236630348</c:v>
                </c:pt>
                <c:pt idx="6">
                  <c:v>8.26888841415652</c:v>
                </c:pt>
                <c:pt idx="7">
                  <c:v>3.8382112084312463</c:v>
                </c:pt>
                <c:pt idx="8">
                  <c:v>30.789717296873885</c:v>
                </c:pt>
                <c:pt idx="9">
                  <c:v>1.2988677632984404</c:v>
                </c:pt>
                <c:pt idx="10">
                  <c:v>18.427686391796623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133350</xdr:rowOff>
    </xdr:from>
    <xdr:to>
      <xdr:col>13</xdr:col>
      <xdr:colOff>47625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000125" y="419100"/>
        <a:ext cx="6972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256" s="19" customFormat="1" ht="22.5">
      <c r="A1" s="18"/>
      <c r="B1" s="8"/>
      <c r="C1" s="18"/>
      <c r="D1" s="8"/>
      <c r="E1" s="20" t="s">
        <v>32</v>
      </c>
      <c r="F1" s="21"/>
      <c r="G1" s="20"/>
      <c r="H1" s="21"/>
      <c r="I1" s="20"/>
      <c r="J1" s="8"/>
      <c r="K1" s="18"/>
      <c r="L1" s="8"/>
      <c r="M1" s="18"/>
      <c r="N1" s="8"/>
      <c r="O1" s="18"/>
      <c r="P1" s="8"/>
      <c r="Q1" s="18"/>
      <c r="R1" s="8"/>
      <c r="S1" s="18"/>
      <c r="T1" s="8"/>
      <c r="U1" s="18"/>
      <c r="V1" s="8"/>
      <c r="W1" s="18"/>
      <c r="X1" s="8"/>
      <c r="Y1" s="18"/>
      <c r="Z1" s="8"/>
      <c r="AA1" s="18"/>
      <c r="AB1" s="8"/>
      <c r="AC1" s="18"/>
      <c r="AD1" s="8"/>
      <c r="AE1" s="18"/>
      <c r="AF1" s="8"/>
      <c r="AG1" s="18"/>
      <c r="AH1" s="8"/>
      <c r="AI1" s="18"/>
      <c r="AJ1" s="8"/>
      <c r="AK1" s="18"/>
      <c r="AL1" s="8"/>
      <c r="AM1" s="18"/>
      <c r="AN1" s="8"/>
      <c r="AO1" s="18"/>
      <c r="AP1" s="8"/>
      <c r="AQ1" s="18"/>
      <c r="AR1" s="8"/>
      <c r="AS1" s="18"/>
      <c r="AT1" s="8"/>
      <c r="AU1" s="18"/>
      <c r="AV1" s="8"/>
      <c r="AW1" s="18"/>
      <c r="AX1" s="8"/>
      <c r="AY1" s="18"/>
      <c r="AZ1" s="8"/>
      <c r="BA1" s="18"/>
      <c r="BB1" s="8"/>
      <c r="BC1" s="18"/>
      <c r="BD1" s="8"/>
      <c r="BE1" s="18"/>
      <c r="BF1" s="8"/>
      <c r="BG1" s="18"/>
      <c r="BH1" s="8"/>
      <c r="BI1" s="18"/>
      <c r="BJ1" s="8"/>
      <c r="BK1" s="18"/>
      <c r="BL1" s="8"/>
      <c r="BM1" s="18"/>
      <c r="BN1" s="8"/>
      <c r="BO1" s="18"/>
      <c r="BP1" s="8"/>
      <c r="BQ1" s="18"/>
      <c r="BR1" s="8"/>
      <c r="BS1" s="18"/>
      <c r="BT1" s="8"/>
      <c r="BU1" s="18"/>
      <c r="BV1" s="8"/>
      <c r="BW1" s="18"/>
      <c r="BX1" s="8"/>
      <c r="BY1" s="18"/>
      <c r="BZ1" s="8"/>
      <c r="CA1" s="18"/>
      <c r="CB1" s="8"/>
      <c r="CC1" s="18"/>
      <c r="CD1" s="8"/>
      <c r="CE1" s="18"/>
      <c r="CF1" s="8"/>
      <c r="CG1" s="18"/>
      <c r="CH1" s="8"/>
      <c r="CI1" s="18"/>
      <c r="CJ1" s="8"/>
      <c r="CK1" s="18"/>
      <c r="CL1" s="8"/>
      <c r="CM1" s="18"/>
      <c r="CN1" s="8"/>
      <c r="CO1" s="18"/>
      <c r="CP1" s="8"/>
      <c r="CQ1" s="18"/>
      <c r="CR1" s="8"/>
      <c r="CS1" s="18"/>
      <c r="CT1" s="8"/>
      <c r="CU1" s="18"/>
      <c r="CV1" s="8"/>
      <c r="CW1" s="18"/>
      <c r="CX1" s="8"/>
      <c r="CY1" s="18"/>
      <c r="CZ1" s="8"/>
      <c r="DA1" s="18"/>
      <c r="DB1" s="8"/>
      <c r="DC1" s="18"/>
      <c r="DD1" s="8"/>
      <c r="DE1" s="18"/>
      <c r="DF1" s="8"/>
      <c r="DG1" s="18"/>
      <c r="DH1" s="8"/>
      <c r="DI1" s="18"/>
      <c r="DJ1" s="8"/>
      <c r="DK1" s="18"/>
      <c r="DL1" s="8"/>
      <c r="DM1" s="18"/>
      <c r="DN1" s="8"/>
      <c r="DO1" s="18"/>
      <c r="DP1" s="8"/>
      <c r="DQ1" s="18"/>
      <c r="DR1" s="8"/>
      <c r="DS1" s="18"/>
      <c r="DT1" s="8"/>
      <c r="DU1" s="18"/>
      <c r="DV1" s="8"/>
      <c r="DW1" s="18"/>
      <c r="DX1" s="8"/>
      <c r="DY1" s="18"/>
      <c r="DZ1" s="8"/>
      <c r="EA1" s="18"/>
      <c r="EB1" s="8"/>
      <c r="EC1" s="18"/>
      <c r="ED1" s="8"/>
      <c r="EE1" s="18"/>
      <c r="EF1" s="8"/>
      <c r="EG1" s="18"/>
      <c r="EH1" s="8"/>
      <c r="EI1" s="18"/>
      <c r="EJ1" s="8"/>
      <c r="EK1" s="18"/>
      <c r="EL1" s="8"/>
      <c r="EM1" s="18"/>
      <c r="EN1" s="8"/>
      <c r="EO1" s="18"/>
      <c r="EP1" s="8"/>
      <c r="EQ1" s="18"/>
      <c r="ER1" s="8"/>
      <c r="ES1" s="18"/>
      <c r="ET1" s="8"/>
      <c r="EU1" s="18"/>
      <c r="EV1" s="8"/>
      <c r="EW1" s="18"/>
      <c r="EX1" s="8"/>
      <c r="EY1" s="18"/>
      <c r="EZ1" s="8"/>
      <c r="FA1" s="18"/>
      <c r="FB1" s="8"/>
      <c r="FC1" s="18"/>
      <c r="FD1" s="8"/>
      <c r="FE1" s="18"/>
      <c r="FF1" s="8"/>
      <c r="FG1" s="18"/>
      <c r="FH1" s="8"/>
      <c r="FI1" s="18"/>
      <c r="FJ1" s="8"/>
      <c r="FK1" s="18"/>
      <c r="FL1" s="8"/>
      <c r="FM1" s="18"/>
      <c r="FN1" s="8"/>
      <c r="FO1" s="18"/>
      <c r="FP1" s="8"/>
      <c r="FQ1" s="18"/>
      <c r="FR1" s="8"/>
      <c r="FS1" s="18"/>
      <c r="FT1" s="8"/>
      <c r="FU1" s="18"/>
      <c r="FV1" s="8"/>
      <c r="FW1" s="18"/>
      <c r="FX1" s="8"/>
      <c r="FY1" s="18"/>
      <c r="FZ1" s="8"/>
      <c r="GA1" s="18"/>
      <c r="GB1" s="8"/>
      <c r="GC1" s="18"/>
      <c r="GD1" s="8"/>
      <c r="GE1" s="18"/>
      <c r="GF1" s="8"/>
      <c r="GG1" s="18"/>
      <c r="GH1" s="8"/>
      <c r="GI1" s="18"/>
      <c r="GJ1" s="8"/>
      <c r="GK1" s="18"/>
      <c r="GL1" s="8"/>
      <c r="GM1" s="18"/>
      <c r="GN1" s="8"/>
      <c r="GO1" s="18"/>
      <c r="GP1" s="8"/>
      <c r="GQ1" s="18"/>
      <c r="GR1" s="8"/>
      <c r="GS1" s="18"/>
      <c r="GT1" s="8"/>
      <c r="GU1" s="18"/>
      <c r="GV1" s="8"/>
      <c r="GW1" s="18"/>
      <c r="GX1" s="8"/>
      <c r="GY1" s="18"/>
      <c r="GZ1" s="8"/>
      <c r="HA1" s="18"/>
      <c r="HB1" s="8"/>
      <c r="HC1" s="18"/>
      <c r="HD1" s="8"/>
      <c r="HE1" s="18"/>
      <c r="HF1" s="8"/>
      <c r="HG1" s="18"/>
      <c r="HH1" s="8"/>
      <c r="HI1" s="18"/>
      <c r="HJ1" s="8"/>
      <c r="HK1" s="18"/>
      <c r="HL1" s="8"/>
      <c r="HM1" s="18"/>
      <c r="HN1" s="8"/>
      <c r="HO1" s="18"/>
      <c r="HP1" s="8"/>
      <c r="HQ1" s="18"/>
      <c r="HR1" s="8"/>
      <c r="HS1" s="18"/>
      <c r="HT1" s="8"/>
      <c r="HU1" s="18"/>
      <c r="HV1" s="8"/>
      <c r="HW1" s="18"/>
      <c r="HX1" s="8"/>
      <c r="HY1" s="18"/>
      <c r="HZ1" s="8"/>
      <c r="IA1" s="18"/>
      <c r="IB1" s="8"/>
      <c r="IC1" s="18"/>
      <c r="ID1" s="8"/>
      <c r="IE1" s="18"/>
      <c r="IF1" s="8"/>
      <c r="IG1" s="18"/>
      <c r="IH1" s="8"/>
      <c r="II1" s="18"/>
      <c r="IJ1" s="8"/>
      <c r="IK1" s="18"/>
      <c r="IL1" s="8"/>
      <c r="IM1" s="18"/>
      <c r="IN1" s="8"/>
      <c r="IO1" s="18"/>
      <c r="IP1" s="8"/>
      <c r="IQ1" s="18"/>
      <c r="IR1" s="8"/>
      <c r="IS1" s="18"/>
      <c r="IT1" s="8"/>
      <c r="IU1" s="18"/>
      <c r="IV1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1" bestFit="1" customWidth="1"/>
    <col min="2" max="2" width="10.8515625" style="1" bestFit="1" customWidth="1"/>
    <col min="3" max="3" width="12.57421875" style="1" bestFit="1" customWidth="1"/>
    <col min="4" max="7" width="9.140625" style="1" customWidth="1"/>
    <col min="8" max="8" width="11.7109375" style="1" customWidth="1"/>
    <col min="9" max="16384" width="9.140625" style="1" customWidth="1"/>
  </cols>
  <sheetData>
    <row r="1" ht="19.5">
      <c r="A1" s="5" t="s">
        <v>33</v>
      </c>
    </row>
    <row r="2" spans="1:3" ht="19.5">
      <c r="A2" s="12" t="s">
        <v>13</v>
      </c>
      <c r="B2" s="13" t="s">
        <v>19</v>
      </c>
      <c r="C2" s="11" t="s">
        <v>2</v>
      </c>
    </row>
    <row r="3" spans="1:3" ht="19.5">
      <c r="A3" s="2" t="s">
        <v>0</v>
      </c>
      <c r="B3" s="10">
        <v>8.583</v>
      </c>
      <c r="C3" s="10">
        <f aca="true" t="shared" si="0" ref="C3:C13">B3/$B$14*100</f>
        <v>12.223883785515916</v>
      </c>
    </row>
    <row r="4" spans="1:3" ht="19.5">
      <c r="A4" s="2" t="s">
        <v>8</v>
      </c>
      <c r="B4" s="10">
        <v>0.854</v>
      </c>
      <c r="C4" s="10">
        <f t="shared" si="0"/>
        <v>1.216264330983408</v>
      </c>
    </row>
    <row r="5" spans="1:3" ht="19.5">
      <c r="A5" s="2" t="s">
        <v>7</v>
      </c>
      <c r="B5" s="10">
        <v>2.124</v>
      </c>
      <c r="C5" s="10">
        <f t="shared" si="0"/>
        <v>3.024994659260842</v>
      </c>
    </row>
    <row r="6" spans="1:3" ht="19.5">
      <c r="A6" s="2" t="s">
        <v>4</v>
      </c>
      <c r="B6" s="10">
        <v>13.109</v>
      </c>
      <c r="C6" s="10">
        <f t="shared" si="0"/>
        <v>18.669799900306202</v>
      </c>
    </row>
    <row r="7" spans="1:3" ht="19.5">
      <c r="A7" s="2" t="s">
        <v>1</v>
      </c>
      <c r="B7" s="10">
        <v>0.925</v>
      </c>
      <c r="C7" s="10">
        <f t="shared" si="0"/>
        <v>1.3173823257138788</v>
      </c>
    </row>
    <row r="8" spans="1:3" ht="19.5">
      <c r="A8" s="2" t="s">
        <v>3</v>
      </c>
      <c r="B8" s="10">
        <v>0.649</v>
      </c>
      <c r="C8" s="10">
        <f t="shared" si="0"/>
        <v>0.9243039236630348</v>
      </c>
    </row>
    <row r="9" spans="1:3" ht="19.5">
      <c r="A9" s="2" t="s">
        <v>10</v>
      </c>
      <c r="B9" s="10">
        <v>5.806</v>
      </c>
      <c r="C9" s="10">
        <f t="shared" si="0"/>
        <v>8.26888841415652</v>
      </c>
    </row>
    <row r="10" spans="1:3" ht="19.5">
      <c r="A10" s="2" t="s">
        <v>9</v>
      </c>
      <c r="B10" s="10">
        <v>2.695</v>
      </c>
      <c r="C10" s="10">
        <f t="shared" si="0"/>
        <v>3.8382112084312463</v>
      </c>
    </row>
    <row r="11" spans="1:3" ht="19.5">
      <c r="A11" s="2" t="s">
        <v>5</v>
      </c>
      <c r="B11" s="10">
        <v>21.619</v>
      </c>
      <c r="C11" s="10">
        <f t="shared" si="0"/>
        <v>30.789717296873885</v>
      </c>
    </row>
    <row r="12" spans="1:3" ht="19.5">
      <c r="A12" s="2" t="s">
        <v>6</v>
      </c>
      <c r="B12" s="10">
        <v>0.912</v>
      </c>
      <c r="C12" s="10">
        <f t="shared" si="0"/>
        <v>1.2988677632984404</v>
      </c>
    </row>
    <row r="13" spans="1:3" ht="19.5">
      <c r="A13" s="2" t="s">
        <v>22</v>
      </c>
      <c r="B13" s="10">
        <f>(4884+7290+765)/1000</f>
        <v>12.939</v>
      </c>
      <c r="C13" s="10">
        <f t="shared" si="0"/>
        <v>18.427686391796623</v>
      </c>
    </row>
    <row r="14" spans="1:3" ht="19.5">
      <c r="A14" s="6" t="s">
        <v>14</v>
      </c>
      <c r="B14" s="15">
        <f>SUM(B3:B13)</f>
        <v>70.215</v>
      </c>
      <c r="C14" s="7">
        <f>SUM(C3:C13)</f>
        <v>100.00000000000001</v>
      </c>
    </row>
    <row r="15" spans="2:3" ht="19.5">
      <c r="B15" s="8"/>
      <c r="C15" s="9"/>
    </row>
    <row r="16" ht="19.5">
      <c r="A16" s="14" t="s">
        <v>17</v>
      </c>
    </row>
    <row r="17" ht="19.5">
      <c r="A17" s="14" t="s">
        <v>18</v>
      </c>
    </row>
    <row r="18" ht="11.25" customHeight="1">
      <c r="A18" s="14"/>
    </row>
    <row r="19" ht="19.5">
      <c r="A19" s="1" t="s">
        <v>30</v>
      </c>
    </row>
    <row r="20" ht="19.5">
      <c r="A20" s="17" t="s">
        <v>29</v>
      </c>
    </row>
    <row r="21" ht="19.5">
      <c r="A21" s="1" t="s">
        <v>31</v>
      </c>
    </row>
    <row r="22" ht="19.5">
      <c r="A22" s="1" t="s">
        <v>26</v>
      </c>
    </row>
    <row r="23" ht="19.5">
      <c r="A23" s="1" t="s">
        <v>27</v>
      </c>
    </row>
    <row r="24" ht="19.5">
      <c r="A24" s="1" t="s">
        <v>25</v>
      </c>
    </row>
    <row r="25" ht="19.5">
      <c r="A25" s="1" t="s">
        <v>20</v>
      </c>
    </row>
    <row r="26" ht="19.5">
      <c r="A26" s="1" t="s">
        <v>21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H15" sqref="H15"/>
    </sheetView>
  </sheetViews>
  <sheetFormatPr defaultColWidth="9.140625" defaultRowHeight="12.75"/>
  <cols>
    <col min="1" max="1" width="40.140625" style="1" bestFit="1" customWidth="1"/>
    <col min="2" max="2" width="10.8515625" style="1" bestFit="1" customWidth="1"/>
    <col min="3" max="3" width="12.57421875" style="1" bestFit="1" customWidth="1"/>
    <col min="4" max="7" width="9.140625" style="1" customWidth="1"/>
    <col min="8" max="8" width="11.7109375" style="1" customWidth="1"/>
    <col min="9" max="16384" width="9.140625" style="1" customWidth="1"/>
  </cols>
  <sheetData>
    <row r="1" ht="19.5">
      <c r="A1" s="5" t="s">
        <v>15</v>
      </c>
    </row>
    <row r="2" spans="1:3" ht="19.5">
      <c r="A2" s="12" t="s">
        <v>34</v>
      </c>
      <c r="B2" s="13" t="s">
        <v>35</v>
      </c>
      <c r="C2" s="11" t="s">
        <v>36</v>
      </c>
    </row>
    <row r="3" spans="1:3" ht="19.5">
      <c r="A3" s="2" t="s">
        <v>37</v>
      </c>
      <c r="B3" s="16">
        <v>1.079</v>
      </c>
      <c r="C3" s="10">
        <f aca="true" t="shared" si="0" ref="C3:C14">B3/$B$14*100</f>
        <v>1.5549791036172358</v>
      </c>
    </row>
    <row r="4" spans="1:3" ht="19.5">
      <c r="A4" s="2" t="s">
        <v>38</v>
      </c>
      <c r="B4" s="16">
        <v>9.219</v>
      </c>
      <c r="C4" s="10">
        <f t="shared" si="0"/>
        <v>13.285776048421964</v>
      </c>
    </row>
    <row r="5" spans="1:3" ht="19.5">
      <c r="A5" s="2" t="s">
        <v>39</v>
      </c>
      <c r="B5" s="16">
        <v>14.469</v>
      </c>
      <c r="C5" s="10">
        <f t="shared" si="0"/>
        <v>20.85170773886727</v>
      </c>
    </row>
    <row r="6" spans="1:3" ht="19.5">
      <c r="A6" s="2" t="s">
        <v>40</v>
      </c>
      <c r="B6" s="16">
        <v>19.605</v>
      </c>
      <c r="C6" s="10">
        <f t="shared" si="0"/>
        <v>28.253350626891482</v>
      </c>
    </row>
    <row r="7" spans="1:3" ht="19.5">
      <c r="A7" s="2" t="s">
        <v>41</v>
      </c>
      <c r="B7" s="16">
        <v>1.576</v>
      </c>
      <c r="C7" s="10">
        <f t="shared" si="0"/>
        <v>2.271220636979392</v>
      </c>
    </row>
    <row r="8" spans="1:3" ht="19.5">
      <c r="A8" s="2" t="s">
        <v>42</v>
      </c>
      <c r="B8" s="16">
        <v>1.528</v>
      </c>
      <c r="C8" s="10">
        <f t="shared" si="0"/>
        <v>2.2020464043810346</v>
      </c>
    </row>
    <row r="9" spans="1:3" ht="19.5">
      <c r="A9" s="2" t="s">
        <v>43</v>
      </c>
      <c r="B9" s="16">
        <v>3.599</v>
      </c>
      <c r="C9" s="10">
        <f t="shared" si="0"/>
        <v>5.186626315030985</v>
      </c>
    </row>
    <row r="10" spans="1:3" ht="19.5">
      <c r="A10" s="2" t="s">
        <v>44</v>
      </c>
      <c r="B10" s="16">
        <f>(2268+6212+1062)/1000</f>
        <v>9.542</v>
      </c>
      <c r="C10" s="10">
        <f t="shared" si="0"/>
        <v>13.751260988615075</v>
      </c>
    </row>
    <row r="11" spans="1:3" ht="19.5">
      <c r="A11" s="2" t="s">
        <v>45</v>
      </c>
      <c r="B11" s="16">
        <v>1.085</v>
      </c>
      <c r="C11" s="10">
        <f t="shared" si="0"/>
        <v>1.5636258826920304</v>
      </c>
    </row>
    <row r="12" spans="1:3" ht="19.5">
      <c r="A12" s="2" t="s">
        <v>46</v>
      </c>
      <c r="B12" s="16">
        <v>4.736</v>
      </c>
      <c r="C12" s="10">
        <f t="shared" si="0"/>
        <v>6.825190949704568</v>
      </c>
    </row>
    <row r="13" spans="1:3" ht="19.5">
      <c r="A13" s="2" t="s">
        <v>47</v>
      </c>
      <c r="B13" s="16">
        <v>2.952</v>
      </c>
      <c r="C13" s="10">
        <f t="shared" si="0"/>
        <v>4.254215304798962</v>
      </c>
    </row>
    <row r="14" spans="1:3" ht="19.5">
      <c r="A14" s="6" t="s">
        <v>48</v>
      </c>
      <c r="B14" s="15">
        <f>SUM(B3:B13)</f>
        <v>69.39</v>
      </c>
      <c r="C14" s="7">
        <f t="shared" si="0"/>
        <v>100</v>
      </c>
    </row>
    <row r="15" spans="2:3" ht="19.5">
      <c r="B15" s="8"/>
      <c r="C15" s="9"/>
    </row>
    <row r="16" ht="19.5">
      <c r="A16" s="14" t="s">
        <v>49</v>
      </c>
    </row>
    <row r="17" ht="19.5">
      <c r="A17" s="14" t="s">
        <v>50</v>
      </c>
    </row>
    <row r="18" ht="11.25" customHeight="1">
      <c r="A18" s="14"/>
    </row>
    <row r="19" ht="19.5">
      <c r="A19" s="1" t="s">
        <v>51</v>
      </c>
    </row>
    <row r="20" ht="19.5">
      <c r="A20" s="17" t="s">
        <v>52</v>
      </c>
    </row>
    <row r="21" ht="19.5">
      <c r="A21" s="1" t="s">
        <v>53</v>
      </c>
    </row>
    <row r="22" ht="19.5">
      <c r="A22" s="1" t="s">
        <v>54</v>
      </c>
    </row>
    <row r="23" ht="19.5">
      <c r="A23" s="1" t="s">
        <v>55</v>
      </c>
    </row>
    <row r="24" ht="19.5">
      <c r="A24" s="1" t="s">
        <v>56</v>
      </c>
    </row>
    <row r="25" ht="19.5">
      <c r="A25" s="1" t="s">
        <v>57</v>
      </c>
    </row>
    <row r="26" ht="19.5">
      <c r="A26" s="1" t="s">
        <v>58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E19" sqref="E19"/>
    </sheetView>
  </sheetViews>
  <sheetFormatPr defaultColWidth="9.140625" defaultRowHeight="12.75"/>
  <cols>
    <col min="1" max="1" width="47.421875" style="1" bestFit="1" customWidth="1"/>
    <col min="2" max="2" width="16.140625" style="1" customWidth="1"/>
    <col min="3" max="3" width="12.421875" style="1" customWidth="1"/>
    <col min="4" max="16384" width="9.140625" style="1" customWidth="1"/>
  </cols>
  <sheetData>
    <row r="1" ht="19.5">
      <c r="A1" s="5" t="s">
        <v>12</v>
      </c>
    </row>
    <row r="2" spans="1:3" ht="19.5">
      <c r="A2" s="12" t="s">
        <v>59</v>
      </c>
      <c r="B2" s="13" t="s">
        <v>11</v>
      </c>
      <c r="C2" s="11" t="s">
        <v>60</v>
      </c>
    </row>
    <row r="3" spans="1:3" ht="19.5">
      <c r="A3" s="2" t="s">
        <v>61</v>
      </c>
      <c r="B3" s="2">
        <v>454</v>
      </c>
      <c r="C3" s="10">
        <f aca="true" t="shared" si="0" ref="C3:C14">B3/$B$14*100</f>
        <v>2.6285317276516906</v>
      </c>
    </row>
    <row r="4" spans="1:3" ht="19.5">
      <c r="A4" s="2" t="s">
        <v>62</v>
      </c>
      <c r="B4" s="2">
        <v>1698</v>
      </c>
      <c r="C4" s="10">
        <f t="shared" si="0"/>
        <v>9.830940250115795</v>
      </c>
    </row>
    <row r="5" spans="1:3" ht="19.5">
      <c r="A5" s="2" t="s">
        <v>63</v>
      </c>
      <c r="B5" s="2">
        <v>2012</v>
      </c>
      <c r="C5" s="10">
        <f t="shared" si="0"/>
        <v>11.648911533117184</v>
      </c>
    </row>
    <row r="6" spans="1:3" ht="19.5">
      <c r="A6" s="2" t="s">
        <v>64</v>
      </c>
      <c r="B6" s="2">
        <v>3656</v>
      </c>
      <c r="C6" s="10">
        <f t="shared" si="0"/>
        <v>21.167207040296436</v>
      </c>
    </row>
    <row r="7" spans="1:3" ht="19.5">
      <c r="A7" s="2" t="s">
        <v>65</v>
      </c>
      <c r="B7" s="2">
        <v>404</v>
      </c>
      <c r="C7" s="10">
        <f t="shared" si="0"/>
        <v>2.3390458545622974</v>
      </c>
    </row>
    <row r="8" spans="1:3" ht="19.5">
      <c r="A8" s="2" t="s">
        <v>66</v>
      </c>
      <c r="B8" s="2">
        <v>404</v>
      </c>
      <c r="C8" s="10">
        <f t="shared" si="0"/>
        <v>2.3390458545622974</v>
      </c>
    </row>
    <row r="9" spans="1:3" ht="19.5">
      <c r="A9" s="2" t="s">
        <v>67</v>
      </c>
      <c r="B9" s="2">
        <v>624</v>
      </c>
      <c r="C9" s="10">
        <f t="shared" si="0"/>
        <v>3.6127836961556277</v>
      </c>
    </row>
    <row r="10" spans="1:3" ht="19.5">
      <c r="A10" s="2" t="s">
        <v>68</v>
      </c>
      <c r="B10" s="2">
        <f>525+1317</f>
        <v>1842</v>
      </c>
      <c r="C10" s="10">
        <f t="shared" si="0"/>
        <v>10.664659564613247</v>
      </c>
    </row>
    <row r="11" spans="1:3" ht="19.5">
      <c r="A11" s="2" t="s">
        <v>69</v>
      </c>
      <c r="B11" s="2">
        <v>363</v>
      </c>
      <c r="C11" s="10">
        <f t="shared" si="0"/>
        <v>2.101667438628995</v>
      </c>
    </row>
    <row r="12" spans="1:3" ht="19.5">
      <c r="A12" s="2" t="s">
        <v>70</v>
      </c>
      <c r="B12" s="2">
        <v>742</v>
      </c>
      <c r="C12" s="10">
        <f t="shared" si="0"/>
        <v>4.295970356646596</v>
      </c>
    </row>
    <row r="13" spans="1:3" ht="19.5">
      <c r="A13" s="2" t="s">
        <v>71</v>
      </c>
      <c r="B13" s="2">
        <v>5073</v>
      </c>
      <c r="C13" s="10">
        <f t="shared" si="0"/>
        <v>29.371236683649837</v>
      </c>
    </row>
    <row r="14" spans="1:3" ht="19.5">
      <c r="A14" s="6" t="s">
        <v>72</v>
      </c>
      <c r="B14" s="6">
        <f>SUM(B3:B13)</f>
        <v>17272</v>
      </c>
      <c r="C14" s="7">
        <f t="shared" si="0"/>
        <v>100</v>
      </c>
    </row>
    <row r="17" ht="19.5">
      <c r="A17" s="14" t="s">
        <v>73</v>
      </c>
    </row>
    <row r="18" ht="19.5">
      <c r="A18" s="14" t="s">
        <v>74</v>
      </c>
    </row>
    <row r="20" ht="19.5">
      <c r="A20" s="1" t="s">
        <v>23</v>
      </c>
    </row>
    <row r="21" ht="19.5">
      <c r="A21" s="1" t="s">
        <v>24</v>
      </c>
    </row>
    <row r="22" ht="19.5">
      <c r="A22" s="1" t="s">
        <v>28</v>
      </c>
    </row>
    <row r="23" ht="19.5">
      <c r="A23" s="1" t="s">
        <v>75</v>
      </c>
    </row>
    <row r="24" ht="19.5">
      <c r="A24" s="1" t="s">
        <v>76</v>
      </c>
    </row>
    <row r="25" ht="19.5">
      <c r="A25" s="1" t="s">
        <v>77</v>
      </c>
    </row>
    <row r="26" ht="19.5">
      <c r="A26" s="1" t="s">
        <v>78</v>
      </c>
    </row>
    <row r="27" ht="19.5">
      <c r="A27" s="1" t="s">
        <v>79</v>
      </c>
    </row>
  </sheetData>
  <sheetProtection/>
  <printOptions/>
  <pageMargins left="0.35433070866141736" right="0.35433070866141736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9.57421875" style="1" bestFit="1" customWidth="1"/>
    <col min="2" max="2" width="10.7109375" style="1" bestFit="1" customWidth="1"/>
    <col min="3" max="3" width="12.57421875" style="1" customWidth="1"/>
    <col min="4" max="16384" width="9.140625" style="1" customWidth="1"/>
  </cols>
  <sheetData>
    <row r="1" ht="19.5">
      <c r="A1" s="5" t="s">
        <v>16</v>
      </c>
    </row>
    <row r="2" spans="1:3" ht="19.5">
      <c r="A2" s="12" t="s">
        <v>80</v>
      </c>
      <c r="B2" s="13" t="s">
        <v>81</v>
      </c>
      <c r="C2" s="11" t="s">
        <v>82</v>
      </c>
    </row>
    <row r="3" spans="1:3" ht="19.5">
      <c r="A3" s="2" t="s">
        <v>83</v>
      </c>
      <c r="B3" s="2">
        <v>51</v>
      </c>
      <c r="C3" s="10">
        <f aca="true" t="shared" si="0" ref="C3:C14">B3/$B$14*100</f>
        <v>3.3333333333333335</v>
      </c>
    </row>
    <row r="4" spans="1:3" ht="19.5">
      <c r="A4" s="2" t="s">
        <v>84</v>
      </c>
      <c r="B4" s="2">
        <v>184</v>
      </c>
      <c r="C4" s="10">
        <f t="shared" si="0"/>
        <v>12.026143790849673</v>
      </c>
    </row>
    <row r="5" spans="1:3" ht="19.5">
      <c r="A5" s="2" t="s">
        <v>85</v>
      </c>
      <c r="B5" s="2">
        <v>183</v>
      </c>
      <c r="C5" s="10">
        <f t="shared" si="0"/>
        <v>11.96078431372549</v>
      </c>
    </row>
    <row r="6" spans="1:3" ht="19.5">
      <c r="A6" s="2" t="s">
        <v>86</v>
      </c>
      <c r="B6" s="2">
        <v>279</v>
      </c>
      <c r="C6" s="10">
        <f t="shared" si="0"/>
        <v>18.235294117647058</v>
      </c>
    </row>
    <row r="7" spans="1:3" ht="19.5">
      <c r="A7" s="2" t="s">
        <v>87</v>
      </c>
      <c r="B7" s="2">
        <v>108</v>
      </c>
      <c r="C7" s="10">
        <f t="shared" si="0"/>
        <v>7.0588235294117645</v>
      </c>
    </row>
    <row r="8" spans="1:3" ht="19.5">
      <c r="A8" s="2" t="s">
        <v>88</v>
      </c>
      <c r="B8" s="2">
        <v>35</v>
      </c>
      <c r="C8" s="10">
        <f t="shared" si="0"/>
        <v>2.287581699346405</v>
      </c>
    </row>
    <row r="9" spans="1:3" ht="19.5">
      <c r="A9" s="2" t="s">
        <v>89</v>
      </c>
      <c r="B9" s="2">
        <v>120</v>
      </c>
      <c r="C9" s="10">
        <f t="shared" si="0"/>
        <v>7.8431372549019605</v>
      </c>
    </row>
    <row r="10" spans="1:3" ht="19.5">
      <c r="A10" s="2" t="s">
        <v>90</v>
      </c>
      <c r="B10" s="2">
        <f>55+111</f>
        <v>166</v>
      </c>
      <c r="C10" s="10">
        <f t="shared" si="0"/>
        <v>10.84967320261438</v>
      </c>
    </row>
    <row r="11" spans="1:3" ht="19.5">
      <c r="A11" s="2" t="s">
        <v>91</v>
      </c>
      <c r="B11" s="2">
        <v>60</v>
      </c>
      <c r="C11" s="10">
        <f t="shared" si="0"/>
        <v>3.9215686274509802</v>
      </c>
    </row>
    <row r="12" spans="1:3" ht="19.5">
      <c r="A12" s="2" t="s">
        <v>92</v>
      </c>
      <c r="B12" s="2">
        <v>132</v>
      </c>
      <c r="C12" s="10">
        <f t="shared" si="0"/>
        <v>8.627450980392156</v>
      </c>
    </row>
    <row r="13" spans="1:3" ht="19.5">
      <c r="A13" s="2" t="s">
        <v>93</v>
      </c>
      <c r="B13" s="2">
        <v>212</v>
      </c>
      <c r="C13" s="10">
        <f t="shared" si="0"/>
        <v>13.856209150326798</v>
      </c>
    </row>
    <row r="14" spans="1:3" ht="19.5">
      <c r="A14" s="6" t="s">
        <v>94</v>
      </c>
      <c r="B14" s="6">
        <f>SUM(B3:B13)</f>
        <v>1530</v>
      </c>
      <c r="C14" s="7">
        <f t="shared" si="0"/>
        <v>100</v>
      </c>
    </row>
    <row r="17" ht="19.5">
      <c r="A17" s="14" t="s">
        <v>95</v>
      </c>
    </row>
    <row r="18" ht="19.5">
      <c r="A18" s="14" t="s">
        <v>96</v>
      </c>
    </row>
    <row r="20" spans="1:4" ht="19.5">
      <c r="A20" s="1" t="s">
        <v>97</v>
      </c>
      <c r="B20" s="4"/>
      <c r="C20" s="4"/>
      <c r="D20" s="4"/>
    </row>
    <row r="21" ht="19.5">
      <c r="A21" s="1" t="s">
        <v>98</v>
      </c>
    </row>
    <row r="22" ht="19.5">
      <c r="A22" s="1" t="s">
        <v>99</v>
      </c>
    </row>
    <row r="23" ht="19.5">
      <c r="A23" s="1" t="s">
        <v>100</v>
      </c>
    </row>
    <row r="24" ht="19.5">
      <c r="A24" s="1" t="s">
        <v>101</v>
      </c>
    </row>
    <row r="25" ht="19.5">
      <c r="A25" s="1" t="s">
        <v>102</v>
      </c>
    </row>
    <row r="26" ht="19.5">
      <c r="A26" s="1" t="s">
        <v>103</v>
      </c>
    </row>
    <row r="27" ht="19.5">
      <c r="A27" s="1" t="s">
        <v>104</v>
      </c>
    </row>
    <row r="36" ht="19.5">
      <c r="A36" s="3"/>
    </row>
    <row r="37" ht="19.5">
      <c r="A3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Norringham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Turner</dc:creator>
  <cp:keywords/>
  <dc:description/>
  <cp:lastModifiedBy>Susanna</cp:lastModifiedBy>
  <cp:lastPrinted>2012-08-31T10:07:33Z</cp:lastPrinted>
  <dcterms:created xsi:type="dcterms:W3CDTF">2004-06-03T08:51:52Z</dcterms:created>
  <dcterms:modified xsi:type="dcterms:W3CDTF">2012-09-12T14:34:49Z</dcterms:modified>
  <cp:category/>
  <cp:version/>
  <cp:contentType/>
  <cp:contentStatus/>
</cp:coreProperties>
</file>